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42025\"/>
    </mc:Choice>
  </mc:AlternateContent>
  <xr:revisionPtr revIDLastSave="0" documentId="13_ncr:1_{6F92EAFB-9E88-4BA3-A180-2FC98405229B}" xr6:coauthVersionLast="47" xr6:coauthVersionMax="47" xr10:uidLastSave="{00000000-0000-0000-0000-000000000000}"/>
  <bookViews>
    <workbookView xWindow="-104" yWindow="-104" windowWidth="44444" windowHeight="24388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4" l="1"/>
  <c r="G16" i="4"/>
  <c r="F38" i="4"/>
  <c r="E38" i="4"/>
  <c r="G36" i="4"/>
  <c r="G35" i="4"/>
  <c r="F35" i="4"/>
  <c r="E35" i="4"/>
  <c r="D35" i="4"/>
  <c r="C35" i="4"/>
  <c r="C38" i="4" s="1"/>
  <c r="B35" i="4"/>
  <c r="B38" i="4" s="1"/>
  <c r="G33" i="4"/>
  <c r="D33" i="4"/>
  <c r="D29" i="4" s="1"/>
  <c r="G32" i="4"/>
  <c r="D32" i="4"/>
  <c r="G31" i="4"/>
  <c r="D31" i="4"/>
  <c r="G30" i="4"/>
  <c r="G29" i="4" s="1"/>
  <c r="D30" i="4"/>
  <c r="F29" i="4"/>
  <c r="E29" i="4"/>
  <c r="C29" i="4"/>
  <c r="B29" i="4"/>
  <c r="G27" i="4"/>
  <c r="D27" i="4"/>
  <c r="G26" i="4"/>
  <c r="D26" i="4"/>
  <c r="G25" i="4"/>
  <c r="D25" i="4"/>
  <c r="G24" i="4"/>
  <c r="D24" i="4"/>
  <c r="G23" i="4"/>
  <c r="D23" i="4"/>
  <c r="G22" i="4"/>
  <c r="G19" i="4" s="1"/>
  <c r="D22" i="4"/>
  <c r="D19" i="4" s="1"/>
  <c r="G21" i="4"/>
  <c r="D21" i="4"/>
  <c r="G20" i="4"/>
  <c r="D20" i="4"/>
  <c r="F19" i="4"/>
  <c r="E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G15" i="4" s="1"/>
  <c r="D4" i="4"/>
  <c r="D15" i="4" s="1"/>
  <c r="D38" i="4" l="1"/>
  <c r="G38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<sst xmlns="http://schemas.openxmlformats.org/spreadsheetml/2006/main" count="51" uniqueCount="30">
  <si>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</si>
  <si>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</si>
  <si>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</si>
  <si>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</si>
  <si>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</si>
  <si>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</si>
  <si>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</si>
  <si>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</si>
  <si>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</si>
  <si>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</si>
  <si>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</si>
  <si>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</si>
  <si>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</si>
  <si>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</si>
  <si>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</si>
  <si>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</si>
  <si>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</si>
  <si>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</si>
  <si>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</si>
  <si>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</si>
  <si>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</si>
  <si>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</si>
  <si>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Rubro de Ingresos / Fuente de Financiamiento</t>
  </si>
  <si>
    <t>Ingreso</t>
  </si>
  <si>
    <t>Ampliaciones/ (Reducciones)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</si>
  <si>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</si>
  <si>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</si>
  <si>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excedentes</t>
  </si>
  <si>
    <t>PARQUE ECOLOGICO METROPOLITANO DE LEON, GTO., "ELISEO MARTINEZ PEREZ"
ESTADO ANALITICO DE INGRESOS 
DEL 1 DE ENERO DEL 2025 AL 31 DE DICIEMBRE DEL 2025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</si>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</sst>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9">
    <xf numFmtId="0" fontId="0" fillId="0" borderId="0"/>
    <xf numFmtId="165" fontId="6" fillId="0" borderId="0"/>
    <xf numFmtId="164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9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8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1" fillId="0" borderId="0" xfId="8" applyFont="1" applyAlignment="1" applyProtection="1">
      <alignment vertical="top"/>
      <protection locked="0"/>
    </xf>
    <xf numFmtId="0" fontId="13" fillId="2" borderId="9" xfId="48" applyFont="1" applyFill="1" applyBorder="1" applyAlignment="1">
      <alignment vertical="center"/>
    </xf>
    <xf numFmtId="0" fontId="13" fillId="2" borderId="11" xfId="48" applyFont="1" applyFill="1" applyBorder="1" applyAlignment="1">
      <alignment horizontal="center" vertical="center"/>
    </xf>
    <xf numFmtId="0" fontId="13" fillId="2" borderId="7" xfId="48" applyFont="1" applyFill="1" applyBorder="1" applyAlignment="1">
      <alignment horizontal="center" vertical="center" wrapText="1"/>
    </xf>
    <xf numFmtId="0" fontId="13" fillId="2" borderId="4" xfId="48" applyFont="1" applyFill="1" applyBorder="1" applyAlignment="1">
      <alignment horizontal="center" vertical="center" wrapText="1"/>
    </xf>
    <xf numFmtId="0" fontId="13" fillId="2" borderId="5" xfId="48" applyFont="1" applyFill="1" applyBorder="1" applyAlignment="1">
      <alignment horizontal="center" vertical="center" wrapText="1"/>
    </xf>
    <xf numFmtId="0" fontId="8" fillId="0" borderId="0" xfId="48" applyFont="1" applyAlignment="1" applyProtection="1">
      <alignment horizontal="left" vertical="top" wrapText="1" indent="1"/>
      <protection locked="0"/>
    </xf>
    <xf numFmtId="4" fontId="8" fillId="0" borderId="9" xfId="48" applyNumberFormat="1" applyFont="1" applyBorder="1" applyAlignment="1" applyProtection="1">
      <alignment vertical="top"/>
      <protection locked="0"/>
    </xf>
    <xf numFmtId="3" fontId="8" fillId="0" borderId="9" xfId="48" applyNumberFormat="1" applyFont="1" applyBorder="1" applyAlignment="1" applyProtection="1">
      <alignment vertical="top"/>
      <protection locked="0"/>
    </xf>
    <xf numFmtId="0" fontId="12" fillId="0" borderId="0" xfId="48" applyFont="1" applyAlignment="1" applyProtection="1">
      <alignment horizontal="left" vertical="top" wrapText="1" indent="1"/>
      <protection locked="0"/>
    </xf>
    <xf numFmtId="4" fontId="8" fillId="0" borderId="11" xfId="48" applyNumberFormat="1" applyFont="1" applyBorder="1" applyAlignment="1" applyProtection="1">
      <alignment vertical="top"/>
      <protection locked="0"/>
    </xf>
    <xf numFmtId="3" fontId="8" fillId="0" borderId="11" xfId="48" applyNumberFormat="1" applyFont="1" applyBorder="1" applyAlignment="1" applyProtection="1">
      <alignment vertical="top"/>
      <protection locked="0"/>
    </xf>
    <xf numFmtId="0" fontId="8" fillId="0" borderId="0" xfId="48" applyFont="1" applyAlignment="1" applyProtection="1">
      <alignment vertical="top"/>
      <protection locked="0"/>
    </xf>
    <xf numFmtId="3" fontId="8" fillId="0" borderId="10" xfId="48" applyNumberFormat="1" applyFont="1" applyBorder="1" applyAlignment="1" applyProtection="1">
      <alignment vertical="top"/>
      <protection locked="0"/>
    </xf>
    <xf numFmtId="0" fontId="13" fillId="0" borderId="6" xfId="48" applyFont="1" applyBorder="1" applyAlignment="1" applyProtection="1">
      <alignment horizontal="left" vertical="top" indent="3"/>
      <protection locked="0"/>
    </xf>
    <xf numFmtId="3" fontId="12" fillId="0" borderId="4" xfId="48" applyNumberFormat="1" applyFont="1" applyBorder="1" applyAlignment="1" applyProtection="1">
      <alignment vertical="top"/>
      <protection locked="0"/>
    </xf>
    <xf numFmtId="3" fontId="12" fillId="0" borderId="6" xfId="48" applyNumberFormat="1" applyFont="1" applyBorder="1" applyAlignment="1" applyProtection="1">
      <alignment vertical="top"/>
      <protection locked="0"/>
    </xf>
    <xf numFmtId="3" fontId="12" fillId="0" borderId="9" xfId="48" applyNumberFormat="1" applyFont="1" applyBorder="1" applyAlignment="1" applyProtection="1">
      <alignment vertical="top"/>
      <protection locked="0"/>
    </xf>
    <xf numFmtId="0" fontId="12" fillId="0" borderId="8" xfId="48" applyFont="1" applyBorder="1" applyAlignment="1" applyProtection="1">
      <alignment vertical="top"/>
      <protection locked="0"/>
    </xf>
    <xf numFmtId="4" fontId="12" fillId="0" borderId="8" xfId="48" applyNumberFormat="1" applyFont="1" applyBorder="1" applyAlignment="1" applyProtection="1">
      <alignment vertical="top"/>
      <protection locked="0"/>
    </xf>
    <xf numFmtId="4" fontId="12" fillId="0" borderId="1" xfId="48" applyNumberFormat="1" applyFont="1" applyBorder="1" applyAlignment="1" applyProtection="1">
      <alignment vertical="top"/>
      <protection locked="0"/>
    </xf>
    <xf numFmtId="4" fontId="13" fillId="0" borderId="5" xfId="48" applyNumberFormat="1" applyFont="1" applyBorder="1" applyAlignment="1" applyProtection="1">
      <alignment vertical="top"/>
      <protection locked="0"/>
    </xf>
    <xf numFmtId="4" fontId="13" fillId="0" borderId="6" xfId="48" applyNumberFormat="1" applyFont="1" applyBorder="1" applyAlignment="1" applyProtection="1">
      <alignment vertical="top"/>
      <protection locked="0"/>
    </xf>
    <xf numFmtId="0" fontId="13" fillId="2" borderId="9" xfId="48" applyFont="1" applyFill="1" applyBorder="1" applyAlignment="1">
      <alignment vertical="center" wrapText="1"/>
    </xf>
    <xf numFmtId="0" fontId="13" fillId="2" borderId="11" xfId="48" applyFont="1" applyFill="1" applyBorder="1" applyAlignment="1">
      <alignment horizontal="center" vertical="center" wrapText="1"/>
    </xf>
    <xf numFmtId="0" fontId="13" fillId="0" borderId="3" xfId="48" applyFont="1" applyBorder="1" applyAlignment="1">
      <alignment horizontal="left" vertical="top" indent="1"/>
    </xf>
    <xf numFmtId="3" fontId="13" fillId="0" borderId="9" xfId="48" applyNumberFormat="1" applyFont="1" applyBorder="1" applyAlignment="1" applyProtection="1">
      <alignment vertical="top"/>
      <protection locked="0"/>
    </xf>
    <xf numFmtId="0" fontId="12" fillId="0" borderId="0" xfId="48" applyFont="1" applyAlignment="1">
      <alignment horizontal="left" vertical="top" wrapText="1" indent="2"/>
    </xf>
    <xf numFmtId="3" fontId="12" fillId="0" borderId="11" xfId="48" applyNumberFormat="1" applyFont="1" applyBorder="1" applyAlignment="1" applyProtection="1">
      <alignment vertical="top"/>
      <protection locked="0"/>
    </xf>
    <xf numFmtId="0" fontId="12" fillId="0" borderId="0" xfId="48" applyFont="1" applyAlignment="1">
      <alignment horizontal="left" vertical="top" wrapText="1"/>
    </xf>
    <xf numFmtId="0" fontId="13" fillId="0" borderId="3" xfId="48" applyFont="1" applyBorder="1" applyAlignment="1">
      <alignment horizontal="left" vertical="top" wrapText="1" indent="1"/>
    </xf>
    <xf numFmtId="3" fontId="13" fillId="0" borderId="11" xfId="48" applyNumberFormat="1" applyFont="1" applyBorder="1" applyAlignment="1" applyProtection="1">
      <alignment vertical="top"/>
      <protection locked="0"/>
    </xf>
    <xf numFmtId="0" fontId="13" fillId="0" borderId="6" xfId="48" applyFont="1" applyBorder="1" applyAlignment="1">
      <alignment horizontal="center" vertical="top" wrapText="1"/>
    </xf>
    <xf numFmtId="0" fontId="0" fillId="0" borderId="0" xfId="48" applyFont="1" applyAlignment="1" applyProtection="1">
      <alignment vertical="top"/>
      <protection locked="0"/>
    </xf>
    <xf numFmtId="0" fontId="0" fillId="0" borderId="0" xfId="48" applyFont="1" applyAlignment="1" applyProtection="1">
      <alignment horizontal="left" vertical="top" wrapText="1"/>
      <protection locked="0"/>
    </xf>
    <xf numFmtId="0" fontId="13" fillId="2" borderId="9" xfId="48" applyFont="1" applyFill="1" applyBorder="1" applyAlignment="1">
      <alignment horizontal="center" vertical="center" wrapText="1"/>
    </xf>
    <xf numFmtId="0" fontId="13" fillId="2" borderId="10" xfId="48" applyFont="1" applyFill="1" applyBorder="1" applyAlignment="1">
      <alignment horizontal="center" vertical="center" wrapText="1"/>
    </xf>
    <xf numFmtId="0" fontId="13" fillId="2" borderId="6" xfId="48" applyFont="1" applyFill="1" applyBorder="1" applyAlignment="1" applyProtection="1">
      <alignment horizontal="center" vertical="center" wrapText="1"/>
      <protection locked="0"/>
    </xf>
    <xf numFmtId="0" fontId="11" fillId="2" borderId="2" xfId="40" applyFont="1" applyFill="1" applyBorder="1" applyAlignment="1" applyProtection="1">
      <alignment horizontal="center" vertical="top" wrapText="1"/>
      <protection locked="0"/>
    </xf>
    <xf numFmtId="0" fontId="11" fillId="2" borderId="8" xfId="40" applyFont="1" applyFill="1" applyBorder="1" applyAlignment="1" applyProtection="1">
      <alignment horizontal="center" vertical="top"/>
      <protection locked="0"/>
    </xf>
    <xf numFmtId="0" fontId="11" fillId="2" borderId="1" xfId="40" applyFont="1" applyFill="1" applyBorder="1" applyAlignment="1" applyProtection="1">
      <alignment horizontal="center" vertical="top"/>
      <protection locked="0"/>
    </xf>
    <xf numFmtId="3" fontId="12" fillId="0" borderId="5" xfId="48" applyNumberFormat="1" applyFont="1" applyBorder="1" applyAlignment="1" applyProtection="1">
      <alignment vertical="top"/>
      <protection locked="0"/>
    </xf>
    <xf numFmtId="0" fontId="13" fillId="2" borderId="11" xfId="48" applyFont="1" applyFill="1" applyBorder="1" applyAlignment="1">
      <alignment horizontal="center" vertical="center" wrapText="1"/>
    </xf>
    <xf numFmtId="0" fontId="16" fillId="0" borderId="4" xfId="0" applyFont="1" applyBorder="1"/>
  </cellXfs>
  <cellStyles count="4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23" xr:uid="{00000000-0005-0000-0000-000005000000}"/>
    <cellStyle name="Millares 2 5" xfId="28" xr:uid="{00000000-0005-0000-0000-000006000000}"/>
    <cellStyle name="Millares 2 6" xfId="18" xr:uid="{00000000-0005-0000-0000-000007000000}"/>
    <cellStyle name="Millares 2 7" xfId="33" xr:uid="{00000000-0005-0000-0000-000008000000}"/>
    <cellStyle name="Millares 2 8" xfId="38" xr:uid="{00000000-0005-0000-0000-000009000000}"/>
    <cellStyle name="Millares 2 9" xfId="43" xr:uid="{00000000-0005-0000-0000-00000A000000}"/>
    <cellStyle name="Millares 3" xfId="6" xr:uid="{00000000-0005-0000-0000-00000B000000}"/>
    <cellStyle name="Millares 3 2" xfId="24" xr:uid="{00000000-0005-0000-0000-00000C000000}"/>
    <cellStyle name="Millares 3 3" xfId="29" xr:uid="{00000000-0005-0000-0000-00000D000000}"/>
    <cellStyle name="Millares 3 4" xfId="19" xr:uid="{00000000-0005-0000-0000-00000E000000}"/>
    <cellStyle name="Millares 3 5" xfId="34" xr:uid="{00000000-0005-0000-0000-00000F000000}"/>
    <cellStyle name="Millares 3 6" xfId="39" xr:uid="{00000000-0005-0000-0000-000010000000}"/>
    <cellStyle name="Millares 3 7" xfId="44" xr:uid="{00000000-0005-0000-0000-000011000000}"/>
    <cellStyle name="Moneda 2" xfId="7" xr:uid="{00000000-0005-0000-0000-000012000000}"/>
    <cellStyle name="Normal" xfId="0" builtinId="0"/>
    <cellStyle name="Normal 2" xfId="8" xr:uid="{00000000-0005-0000-0000-000014000000}"/>
    <cellStyle name="Normal 2 2" xfId="9" xr:uid="{00000000-0005-0000-0000-000015000000}"/>
    <cellStyle name="Normal 2 3" xfId="25" xr:uid="{00000000-0005-0000-0000-000016000000}"/>
    <cellStyle name="Normal 2 3 2" xfId="48" xr:uid="{A2AB9568-B81B-4593-BE54-63FD39FB5E6F}"/>
    <cellStyle name="Normal 2 4" xfId="30" xr:uid="{00000000-0005-0000-0000-000017000000}"/>
    <cellStyle name="Normal 2 5" xfId="20" xr:uid="{00000000-0005-0000-0000-000018000000}"/>
    <cellStyle name="Normal 2 6" xfId="35" xr:uid="{00000000-0005-0000-0000-000019000000}"/>
    <cellStyle name="Normal 2 7" xfId="40" xr:uid="{00000000-0005-0000-0000-00001A000000}"/>
    <cellStyle name="Normal 2 8" xfId="45" xr:uid="{00000000-0005-0000-0000-00001B000000}"/>
    <cellStyle name="Normal 3" xfId="10" xr:uid="{00000000-0005-0000-0000-00001C000000}"/>
    <cellStyle name="Normal 4" xfId="11" xr:uid="{00000000-0005-0000-0000-00001D000000}"/>
    <cellStyle name="Normal 4 2" xfId="12" xr:uid="{00000000-0005-0000-0000-00001E000000}"/>
    <cellStyle name="Normal 5" xfId="13" xr:uid="{00000000-0005-0000-0000-00001F000000}"/>
    <cellStyle name="Normal 5 2" xfId="14" xr:uid="{00000000-0005-0000-0000-000020000000}"/>
    <cellStyle name="Normal 6" xfId="15" xr:uid="{00000000-0005-0000-0000-000021000000}"/>
    <cellStyle name="Normal 6 2" xfId="16" xr:uid="{00000000-0005-0000-0000-000022000000}"/>
    <cellStyle name="Normal 6 2 2" xfId="27" xr:uid="{00000000-0005-0000-0000-000023000000}"/>
    <cellStyle name="Normal 6 2 3" xfId="32" xr:uid="{00000000-0005-0000-0000-000024000000}"/>
    <cellStyle name="Normal 6 2 4" xfId="22" xr:uid="{00000000-0005-0000-0000-000025000000}"/>
    <cellStyle name="Normal 6 2 5" xfId="37" xr:uid="{00000000-0005-0000-0000-000026000000}"/>
    <cellStyle name="Normal 6 2 6" xfId="42" xr:uid="{00000000-0005-0000-0000-000027000000}"/>
    <cellStyle name="Normal 6 2 7" xfId="47" xr:uid="{00000000-0005-0000-0000-000028000000}"/>
    <cellStyle name="Normal 6 3" xfId="26" xr:uid="{00000000-0005-0000-0000-000029000000}"/>
    <cellStyle name="Normal 6 4" xfId="31" xr:uid="{00000000-0005-0000-0000-00002A000000}"/>
    <cellStyle name="Normal 6 5" xfId="21" xr:uid="{00000000-0005-0000-0000-00002B000000}"/>
    <cellStyle name="Normal 6 6" xfId="36" xr:uid="{00000000-0005-0000-0000-00002C000000}"/>
    <cellStyle name="Normal 6 7" xfId="41" xr:uid="{00000000-0005-0000-0000-00002D000000}"/>
    <cellStyle name="Normal 6 8" xfId="46" xr:uid="{00000000-0005-0000-0000-00002E000000}"/>
    <cellStyle name="Porcentual 2" xfId="17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showGridLines="0" tabSelected="1" zoomScaleNormal="100" workbookViewId="0">
      <selection activeCell="G66" sqref="G66"/>
    </sheetView>
  </sheetViews>
  <sheetFormatPr baseColWidth="10" defaultColWidth="12" defaultRowHeight="10.4" x14ac:dyDescent="0.2"/>
  <cols>
    <col min="1" max="1" width="62.5" style="2" customWidth="1"/>
    <col min="2" max="2" width="17.875" style="2" customWidth="1"/>
    <col min="3" max="3" width="19.875" style="2" customWidth="1"/>
    <col min="4" max="5" width="17.875" style="2" customWidth="1"/>
    <col min="6" max="6" width="18.875" style="2" customWidth="1"/>
    <col min="7" max="7" width="17.875" style="2" customWidth="1"/>
    <col min="8" max="16384" width="12" style="2"/>
  </cols>
  <sheetData>
    <row r="1" spans="1:7" ht="49.55" customHeight="1" x14ac:dyDescent="0.2">
      <c r="A1" s="41" t="s">
        <v>28</v>
      </c>
      <c r="B1" s="42"/>
      <c r="C1" s="42"/>
      <c r="D1" s="42"/>
      <c r="E1" s="42"/>
      <c r="F1" s="42"/>
      <c r="G1" s="43"/>
    </row>
    <row r="2" spans="1:7" s="3" customFormat="1" x14ac:dyDescent="0.2">
      <c r="A2" s="4"/>
      <c r="B2" s="40" t="s">
        <v>23</v>
      </c>
      <c r="C2" s="40"/>
      <c r="D2" s="40"/>
      <c r="E2" s="40"/>
      <c r="F2" s="40"/>
      <c r="G2" s="38" t="s">
        <v>4</v>
      </c>
    </row>
    <row r="3" spans="1:7" s="1" customFormat="1" ht="24.95" customHeight="1" x14ac:dyDescent="0.2">
      <c r="A3" s="5" t="s">
        <v>22</v>
      </c>
      <c r="B3" s="6" t="s">
        <v>0</v>
      </c>
      <c r="C3" s="7" t="s">
        <v>24</v>
      </c>
      <c r="D3" s="7" t="s">
        <v>1</v>
      </c>
      <c r="E3" s="7" t="s">
        <v>2</v>
      </c>
      <c r="F3" s="8" t="s">
        <v>3</v>
      </c>
      <c r="G3" s="39"/>
    </row>
    <row r="4" spans="1:7" x14ac:dyDescent="0.2">
      <c r="A4" s="9" t="s">
        <v>5</v>
      </c>
      <c r="B4" s="10">
        <v>0</v>
      </c>
      <c r="C4" s="10">
        <v>0</v>
      </c>
      <c r="D4" s="11">
        <f>B4+C4</f>
        <v>0</v>
      </c>
      <c r="E4" s="10">
        <v>0</v>
      </c>
      <c r="F4" s="10">
        <v>0</v>
      </c>
      <c r="G4" s="11">
        <f>F4-B4</f>
        <v>0</v>
      </c>
    </row>
    <row r="5" spans="1:7" x14ac:dyDescent="0.2">
      <c r="A5" s="12" t="s">
        <v>6</v>
      </c>
      <c r="B5" s="13">
        <v>0</v>
      </c>
      <c r="C5" s="13">
        <v>0</v>
      </c>
      <c r="D5" s="14">
        <f t="shared" ref="D5:D13" si="0">B5+C5</f>
        <v>0</v>
      </c>
      <c r="E5" s="13">
        <v>0</v>
      </c>
      <c r="F5" s="13">
        <v>0</v>
      </c>
      <c r="G5" s="14">
        <f t="shared" ref="G5:G13" si="1">F5-B5</f>
        <v>0</v>
      </c>
    </row>
    <row r="6" spans="1:7" x14ac:dyDescent="0.2">
      <c r="A6" s="9" t="s">
        <v>7</v>
      </c>
      <c r="B6" s="13">
        <v>0</v>
      </c>
      <c r="C6" s="13">
        <v>0</v>
      </c>
      <c r="D6" s="14">
        <f t="shared" si="0"/>
        <v>0</v>
      </c>
      <c r="E6" s="13">
        <v>0</v>
      </c>
      <c r="F6" s="13">
        <v>0</v>
      </c>
      <c r="G6" s="14">
        <f t="shared" si="1"/>
        <v>0</v>
      </c>
    </row>
    <row r="7" spans="1:7" x14ac:dyDescent="0.2">
      <c r="A7" s="9" t="s">
        <v>8</v>
      </c>
      <c r="B7" s="13">
        <v>0</v>
      </c>
      <c r="C7" s="13">
        <v>0</v>
      </c>
      <c r="D7" s="14">
        <f t="shared" si="0"/>
        <v>0</v>
      </c>
      <c r="E7" s="13">
        <v>0</v>
      </c>
      <c r="F7" s="13">
        <v>0</v>
      </c>
      <c r="G7" s="14">
        <f t="shared" si="1"/>
        <v>0</v>
      </c>
    </row>
    <row r="8" spans="1:7" x14ac:dyDescent="0.2">
      <c r="A8" s="9" t="s">
        <v>9</v>
      </c>
      <c r="B8" s="13">
        <v>1367751.21</v>
      </c>
      <c r="C8" s="13">
        <v>-456656.22</v>
      </c>
      <c r="D8" s="14">
        <f t="shared" si="0"/>
        <v>911094.99</v>
      </c>
      <c r="E8" s="13">
        <v>911094.99</v>
      </c>
      <c r="F8" s="13">
        <v>911094.99</v>
      </c>
      <c r="G8" s="14">
        <f t="shared" si="1"/>
        <v>-456656.22</v>
      </c>
    </row>
    <row r="9" spans="1:7" x14ac:dyDescent="0.2">
      <c r="A9" s="12" t="s">
        <v>10</v>
      </c>
      <c r="B9" s="13">
        <v>0</v>
      </c>
      <c r="C9" s="13">
        <v>0</v>
      </c>
      <c r="D9" s="14">
        <f t="shared" si="0"/>
        <v>0</v>
      </c>
      <c r="E9" s="13">
        <v>0</v>
      </c>
      <c r="F9" s="13">
        <v>0</v>
      </c>
      <c r="G9" s="14">
        <f t="shared" si="1"/>
        <v>0</v>
      </c>
    </row>
    <row r="10" spans="1:7" x14ac:dyDescent="0.2">
      <c r="A10" s="9" t="s">
        <v>11</v>
      </c>
      <c r="B10" s="13">
        <v>36383648.619999997</v>
      </c>
      <c r="C10" s="13">
        <v>1636123.7800000005</v>
      </c>
      <c r="D10" s="14">
        <f t="shared" si="0"/>
        <v>38019772.399999999</v>
      </c>
      <c r="E10" s="13">
        <v>38019772.399999991</v>
      </c>
      <c r="F10" s="13">
        <v>38019772.399999991</v>
      </c>
      <c r="G10" s="14">
        <f t="shared" si="1"/>
        <v>1636123.7799999937</v>
      </c>
    </row>
    <row r="11" spans="1:7" ht="20.75" x14ac:dyDescent="0.2">
      <c r="A11" s="9" t="s">
        <v>18</v>
      </c>
      <c r="B11" s="13">
        <v>0</v>
      </c>
      <c r="C11" s="13">
        <v>0</v>
      </c>
      <c r="D11" s="14">
        <f t="shared" si="0"/>
        <v>0</v>
      </c>
      <c r="E11" s="13">
        <v>0</v>
      </c>
      <c r="F11" s="13">
        <v>0</v>
      </c>
      <c r="G11" s="14">
        <f t="shared" si="1"/>
        <v>0</v>
      </c>
    </row>
    <row r="12" spans="1:7" ht="20.75" x14ac:dyDescent="0.2">
      <c r="A12" s="9" t="s">
        <v>12</v>
      </c>
      <c r="B12" s="13">
        <v>18749004.48</v>
      </c>
      <c r="C12" s="13">
        <v>4538411.5</v>
      </c>
      <c r="D12" s="14">
        <f t="shared" si="0"/>
        <v>23287415.98</v>
      </c>
      <c r="E12" s="13">
        <v>23287415.98</v>
      </c>
      <c r="F12" s="13">
        <v>23287415.98</v>
      </c>
      <c r="G12" s="14">
        <f t="shared" si="1"/>
        <v>4538411.5</v>
      </c>
    </row>
    <row r="13" spans="1:7" x14ac:dyDescent="0.2">
      <c r="A13" s="9" t="s">
        <v>13</v>
      </c>
      <c r="B13" s="13">
        <v>0</v>
      </c>
      <c r="C13" s="13">
        <v>11595606.300000001</v>
      </c>
      <c r="D13" s="14">
        <f t="shared" si="0"/>
        <v>11595606.300000001</v>
      </c>
      <c r="E13" s="13">
        <v>0</v>
      </c>
      <c r="F13" s="13">
        <v>0</v>
      </c>
      <c r="G13" s="14">
        <f t="shared" si="1"/>
        <v>0</v>
      </c>
    </row>
    <row r="14" spans="1:7" x14ac:dyDescent="0.2">
      <c r="A14" s="15"/>
      <c r="B14" s="16"/>
      <c r="C14" s="16"/>
      <c r="D14" s="16"/>
      <c r="E14" s="16"/>
      <c r="F14" s="16"/>
      <c r="G14" s="16"/>
    </row>
    <row r="15" spans="1:7" x14ac:dyDescent="0.2">
      <c r="A15" s="17" t="s">
        <v>14</v>
      </c>
      <c r="B15" s="18">
        <f t="shared" ref="B15:G15" si="2">SUM(B4:B13)</f>
        <v>56500404.310000002</v>
      </c>
      <c r="C15" s="18">
        <f t="shared" si="2"/>
        <v>17313485.359999999</v>
      </c>
      <c r="D15" s="18">
        <f t="shared" si="2"/>
        <v>73813889.670000002</v>
      </c>
      <c r="E15" s="18">
        <f t="shared" si="2"/>
        <v>62218283.36999999</v>
      </c>
      <c r="F15" s="19">
        <f t="shared" si="2"/>
        <v>62218283.36999999</v>
      </c>
      <c r="G15" s="20">
        <f t="shared" si="2"/>
        <v>5717879.059999994</v>
      </c>
    </row>
    <row r="16" spans="1:7" ht="10.95" x14ac:dyDescent="0.25">
      <c r="A16" s="21"/>
      <c r="B16" s="22"/>
      <c r="C16" s="22"/>
      <c r="D16" s="23"/>
      <c r="E16" s="24" t="s">
        <v>27</v>
      </c>
      <c r="F16" s="25"/>
      <c r="G16" s="46">
        <f xml:space="preserve"> IF(G15&gt;0,G15,0)</f>
        <v>5717879.059999994</v>
      </c>
    </row>
    <row r="17" spans="1:7" ht="10.55" customHeight="1" x14ac:dyDescent="0.2">
      <c r="A17" s="26"/>
      <c r="B17" s="40" t="s">
        <v>23</v>
      </c>
      <c r="C17" s="40"/>
      <c r="D17" s="40"/>
      <c r="E17" s="40"/>
      <c r="F17" s="40"/>
      <c r="G17" s="45" t="s">
        <v>4</v>
      </c>
    </row>
    <row r="18" spans="1:7" ht="20.75" x14ac:dyDescent="0.2">
      <c r="A18" s="27" t="s">
        <v>22</v>
      </c>
      <c r="B18" s="6" t="s">
        <v>0</v>
      </c>
      <c r="C18" s="7" t="s">
        <v>24</v>
      </c>
      <c r="D18" s="7" t="s">
        <v>1</v>
      </c>
      <c r="E18" s="7" t="s">
        <v>2</v>
      </c>
      <c r="F18" s="8" t="s">
        <v>3</v>
      </c>
      <c r="G18" s="39"/>
    </row>
    <row r="19" spans="1:7" x14ac:dyDescent="0.2">
      <c r="A19" s="28" t="s">
        <v>15</v>
      </c>
      <c r="B19" s="29">
        <f t="shared" ref="B19:G19" si="3">SUM(B20+B21+B22+B23+B24+B25+B26+B27)</f>
        <v>1367751.21</v>
      </c>
      <c r="C19" s="29">
        <f t="shared" si="3"/>
        <v>-456656.22</v>
      </c>
      <c r="D19" s="29">
        <f t="shared" si="3"/>
        <v>911094.99</v>
      </c>
      <c r="E19" s="29">
        <f t="shared" si="3"/>
        <v>911094.99</v>
      </c>
      <c r="F19" s="29">
        <f t="shared" si="3"/>
        <v>911094.99</v>
      </c>
      <c r="G19" s="29">
        <f t="shared" si="3"/>
        <v>-456656.22</v>
      </c>
    </row>
    <row r="20" spans="1:7" x14ac:dyDescent="0.2">
      <c r="A20" s="30" t="s">
        <v>5</v>
      </c>
      <c r="B20" s="31">
        <v>0</v>
      </c>
      <c r="C20" s="31">
        <v>0</v>
      </c>
      <c r="D20" s="31">
        <f t="shared" ref="D20:D27" si="4">B20+C20</f>
        <v>0</v>
      </c>
      <c r="E20" s="31">
        <v>0</v>
      </c>
      <c r="F20" s="31">
        <v>0</v>
      </c>
      <c r="G20" s="31">
        <f t="shared" ref="G20:G27" si="5">F20-B20</f>
        <v>0</v>
      </c>
    </row>
    <row r="21" spans="1:7" x14ac:dyDescent="0.2">
      <c r="A21" s="30" t="s">
        <v>6</v>
      </c>
      <c r="B21" s="31">
        <v>0</v>
      </c>
      <c r="C21" s="31">
        <v>0</v>
      </c>
      <c r="D21" s="31">
        <f t="shared" si="4"/>
        <v>0</v>
      </c>
      <c r="E21" s="31">
        <v>0</v>
      </c>
      <c r="F21" s="31">
        <v>0</v>
      </c>
      <c r="G21" s="31">
        <f t="shared" si="5"/>
        <v>0</v>
      </c>
    </row>
    <row r="22" spans="1:7" x14ac:dyDescent="0.2">
      <c r="A22" s="30" t="s">
        <v>7</v>
      </c>
      <c r="B22" s="31">
        <v>0</v>
      </c>
      <c r="C22" s="31">
        <v>0</v>
      </c>
      <c r="D22" s="31">
        <f t="shared" si="4"/>
        <v>0</v>
      </c>
      <c r="E22" s="31">
        <v>0</v>
      </c>
      <c r="F22" s="31">
        <v>0</v>
      </c>
      <c r="G22" s="31">
        <f t="shared" si="5"/>
        <v>0</v>
      </c>
    </row>
    <row r="23" spans="1:7" x14ac:dyDescent="0.2">
      <c r="A23" s="30" t="s">
        <v>8</v>
      </c>
      <c r="B23" s="31">
        <v>0</v>
      </c>
      <c r="C23" s="31">
        <v>0</v>
      </c>
      <c r="D23" s="31">
        <f t="shared" si="4"/>
        <v>0</v>
      </c>
      <c r="E23" s="31">
        <v>0</v>
      </c>
      <c r="F23" s="31">
        <v>0</v>
      </c>
      <c r="G23" s="31">
        <f t="shared" si="5"/>
        <v>0</v>
      </c>
    </row>
    <row r="24" spans="1:7" ht="12.1" x14ac:dyDescent="0.2">
      <c r="A24" s="30" t="s">
        <v>16</v>
      </c>
      <c r="B24" s="13">
        <v>1367751.21</v>
      </c>
      <c r="C24" s="13">
        <v>-456656.22</v>
      </c>
      <c r="D24" s="31">
        <f t="shared" si="4"/>
        <v>911094.99</v>
      </c>
      <c r="E24" s="13">
        <v>911094.99</v>
      </c>
      <c r="F24" s="13">
        <v>911094.99</v>
      </c>
      <c r="G24" s="31">
        <f t="shared" si="5"/>
        <v>-456656.22</v>
      </c>
    </row>
    <row r="25" spans="1:7" ht="12.1" x14ac:dyDescent="0.2">
      <c r="A25" s="30" t="s">
        <v>17</v>
      </c>
      <c r="B25" s="31">
        <v>0</v>
      </c>
      <c r="C25" s="31">
        <v>0</v>
      </c>
      <c r="D25" s="31">
        <f t="shared" si="4"/>
        <v>0</v>
      </c>
      <c r="E25" s="31">
        <v>0</v>
      </c>
      <c r="F25" s="31">
        <v>0</v>
      </c>
      <c r="G25" s="31">
        <f t="shared" si="5"/>
        <v>0</v>
      </c>
    </row>
    <row r="26" spans="1:7" ht="20.75" x14ac:dyDescent="0.2">
      <c r="A26" s="30" t="s">
        <v>18</v>
      </c>
      <c r="B26" s="31">
        <v>0</v>
      </c>
      <c r="C26" s="31">
        <v>0</v>
      </c>
      <c r="D26" s="31">
        <f t="shared" si="4"/>
        <v>0</v>
      </c>
      <c r="E26" s="31">
        <v>0</v>
      </c>
      <c r="F26" s="31">
        <v>0</v>
      </c>
      <c r="G26" s="31">
        <f t="shared" si="5"/>
        <v>0</v>
      </c>
    </row>
    <row r="27" spans="1:7" ht="20.75" x14ac:dyDescent="0.2">
      <c r="A27" s="30" t="s">
        <v>12</v>
      </c>
      <c r="B27" s="31">
        <v>0</v>
      </c>
      <c r="C27" s="31">
        <v>0</v>
      </c>
      <c r="D27" s="31">
        <f t="shared" si="4"/>
        <v>0</v>
      </c>
      <c r="E27" s="31">
        <v>0</v>
      </c>
      <c r="F27" s="31">
        <v>0</v>
      </c>
      <c r="G27" s="31">
        <f t="shared" si="5"/>
        <v>0</v>
      </c>
    </row>
    <row r="28" spans="1:7" x14ac:dyDescent="0.2">
      <c r="A28" s="32"/>
      <c r="B28" s="31"/>
      <c r="C28" s="31"/>
      <c r="D28" s="31"/>
      <c r="E28" s="31"/>
      <c r="F28" s="31"/>
      <c r="G28" s="31"/>
    </row>
    <row r="29" spans="1:7" ht="31.1" x14ac:dyDescent="0.2">
      <c r="A29" s="33" t="s">
        <v>21</v>
      </c>
      <c r="B29" s="34">
        <f t="shared" ref="B29:G29" si="6">SUM(B30:B33)</f>
        <v>55132653.099999994</v>
      </c>
      <c r="C29" s="34">
        <f t="shared" si="6"/>
        <v>6174535.2800000003</v>
      </c>
      <c r="D29" s="34">
        <f t="shared" si="6"/>
        <v>61307188.379999995</v>
      </c>
      <c r="E29" s="34">
        <f t="shared" si="6"/>
        <v>61307188.379999995</v>
      </c>
      <c r="F29" s="34">
        <f t="shared" si="6"/>
        <v>61307188.379999995</v>
      </c>
      <c r="G29" s="34">
        <f t="shared" si="6"/>
        <v>6174535.2799999937</v>
      </c>
    </row>
    <row r="30" spans="1:7" x14ac:dyDescent="0.2">
      <c r="A30" s="30" t="s">
        <v>6</v>
      </c>
      <c r="B30" s="31">
        <v>0</v>
      </c>
      <c r="C30" s="31">
        <v>0</v>
      </c>
      <c r="D30" s="31">
        <f>B30+C30</f>
        <v>0</v>
      </c>
      <c r="E30" s="31">
        <v>0</v>
      </c>
      <c r="F30" s="31">
        <v>0</v>
      </c>
      <c r="G30" s="31">
        <f>F30-B30</f>
        <v>0</v>
      </c>
    </row>
    <row r="31" spans="1:7" x14ac:dyDescent="0.2">
      <c r="A31" s="30" t="s">
        <v>9</v>
      </c>
      <c r="B31" s="31">
        <v>0</v>
      </c>
      <c r="C31" s="31">
        <v>0</v>
      </c>
      <c r="D31" s="31">
        <f>B31+C31</f>
        <v>0</v>
      </c>
      <c r="E31" s="31">
        <v>0</v>
      </c>
      <c r="F31" s="31">
        <v>0</v>
      </c>
      <c r="G31" s="31">
        <f>F31-B31</f>
        <v>0</v>
      </c>
    </row>
    <row r="32" spans="1:7" ht="12.1" x14ac:dyDescent="0.2">
      <c r="A32" s="30" t="s">
        <v>19</v>
      </c>
      <c r="B32" s="13">
        <v>36383648.619999997</v>
      </c>
      <c r="C32" s="13">
        <v>1636123.7800000005</v>
      </c>
      <c r="D32" s="31">
        <f>B32+C32</f>
        <v>38019772.399999999</v>
      </c>
      <c r="E32" s="13">
        <v>38019772.399999991</v>
      </c>
      <c r="F32" s="13">
        <v>38019772.399999991</v>
      </c>
      <c r="G32" s="31">
        <f>F32-B32</f>
        <v>1636123.7799999937</v>
      </c>
    </row>
    <row r="33" spans="1:7" ht="20.75" x14ac:dyDescent="0.2">
      <c r="A33" s="30" t="s">
        <v>12</v>
      </c>
      <c r="B33" s="13">
        <v>18749004.48</v>
      </c>
      <c r="C33" s="13">
        <v>4538411.5</v>
      </c>
      <c r="D33" s="31">
        <f>B33+C33</f>
        <v>23287415.98</v>
      </c>
      <c r="E33" s="13">
        <v>23287415.98</v>
      </c>
      <c r="F33" s="13">
        <v>23287415.98</v>
      </c>
      <c r="G33" s="31">
        <f>F33-B33</f>
        <v>4538411.5</v>
      </c>
    </row>
    <row r="34" spans="1:7" x14ac:dyDescent="0.2">
      <c r="A34" s="32"/>
      <c r="B34" s="31"/>
      <c r="C34" s="31"/>
      <c r="D34" s="31"/>
      <c r="E34" s="31"/>
      <c r="F34" s="31"/>
      <c r="G34" s="31"/>
    </row>
    <row r="35" spans="1:7" x14ac:dyDescent="0.2">
      <c r="A35" s="28" t="s">
        <v>13</v>
      </c>
      <c r="B35" s="34">
        <f t="shared" ref="B35:G35" si="7">SUM(B36)</f>
        <v>0</v>
      </c>
      <c r="C35" s="34">
        <f t="shared" si="7"/>
        <v>11595606.300000001</v>
      </c>
      <c r="D35" s="34">
        <f t="shared" si="7"/>
        <v>11595606.300000001</v>
      </c>
      <c r="E35" s="34">
        <f t="shared" si="7"/>
        <v>0</v>
      </c>
      <c r="F35" s="34">
        <f t="shared" si="7"/>
        <v>0</v>
      </c>
      <c r="G35" s="34">
        <f t="shared" si="7"/>
        <v>0</v>
      </c>
    </row>
    <row r="36" spans="1:7" x14ac:dyDescent="0.2">
      <c r="A36" s="30" t="s">
        <v>13</v>
      </c>
      <c r="B36" s="31">
        <v>0</v>
      </c>
      <c r="C36" s="31">
        <v>11595606.300000001</v>
      </c>
      <c r="D36" s="31">
        <v>11595606.300000001</v>
      </c>
      <c r="E36" s="31">
        <v>0</v>
      </c>
      <c r="F36" s="31">
        <v>0</v>
      </c>
      <c r="G36" s="31">
        <f>F36-B36</f>
        <v>0</v>
      </c>
    </row>
    <row r="37" spans="1:7" x14ac:dyDescent="0.2">
      <c r="A37" s="30"/>
      <c r="B37" s="31"/>
      <c r="C37" s="31"/>
      <c r="D37" s="31"/>
      <c r="E37" s="31"/>
      <c r="F37" s="31"/>
      <c r="G37" s="31"/>
    </row>
    <row r="38" spans="1:7" x14ac:dyDescent="0.2">
      <c r="A38" s="35" t="s">
        <v>14</v>
      </c>
      <c r="B38" s="18">
        <f t="shared" ref="B38:G38" si="8">SUM(B35+B29+B19)</f>
        <v>56500404.309999995</v>
      </c>
      <c r="C38" s="18">
        <f t="shared" si="8"/>
        <v>17313485.360000003</v>
      </c>
      <c r="D38" s="18">
        <f t="shared" si="8"/>
        <v>73813889.669999987</v>
      </c>
      <c r="E38" s="18">
        <f t="shared" si="8"/>
        <v>62218283.369999997</v>
      </c>
      <c r="F38" s="44">
        <f t="shared" si="8"/>
        <v>62218283.369999997</v>
      </c>
      <c r="G38" s="18">
        <f t="shared" si="8"/>
        <v>5717879.059999994</v>
      </c>
    </row>
    <row r="39" spans="1:7" ht="10.95" x14ac:dyDescent="0.25">
      <c r="A39" s="21"/>
      <c r="B39" s="22"/>
      <c r="C39" s="22"/>
      <c r="D39" s="22"/>
      <c r="E39" s="24" t="s">
        <v>27</v>
      </c>
      <c r="F39" s="25"/>
      <c r="G39" s="46">
        <f xml:space="preserve"> IF(G38&gt;0,G38,0)</f>
        <v>5717879.059999994</v>
      </c>
    </row>
    <row r="40" spans="1:7" x14ac:dyDescent="0.2">
      <c r="A40" t="s">
        <v>29</v>
      </c>
      <c r="B40" s="15"/>
      <c r="C40" s="15"/>
      <c r="D40" s="15"/>
      <c r="E40" s="15"/>
      <c r="F40" s="15"/>
      <c r="G40" s="15"/>
    </row>
    <row r="41" spans="1:7" ht="12.1" x14ac:dyDescent="0.2">
      <c r="A41" s="36" t="s">
        <v>25</v>
      </c>
      <c r="B41" s="15"/>
      <c r="C41" s="15"/>
      <c r="D41" s="15"/>
      <c r="E41" s="15"/>
      <c r="F41" s="15"/>
      <c r="G41" s="15"/>
    </row>
    <row r="42" spans="1:7" ht="12.1" x14ac:dyDescent="0.2">
      <c r="A42" s="36" t="s">
        <v>20</v>
      </c>
      <c r="B42" s="15"/>
      <c r="C42" s="15"/>
      <c r="D42" s="15"/>
      <c r="E42" s="15"/>
      <c r="F42" s="15"/>
      <c r="G42" s="15"/>
    </row>
    <row r="43" spans="1:7" x14ac:dyDescent="0.2">
      <c r="A43" s="37" t="s">
        <v>26</v>
      </c>
      <c r="B43" s="37"/>
      <c r="C43" s="37"/>
      <c r="D43" s="37"/>
      <c r="E43" s="37"/>
      <c r="F43" s="37"/>
      <c r="G43" s="37"/>
    </row>
    <row r="44" spans="1:7" x14ac:dyDescent="0.2">
      <c r="A44" s="15"/>
      <c r="B44" s="15"/>
      <c r="C44" s="15"/>
      <c r="D44" s="15"/>
      <c r="E44" s="15"/>
      <c r="F44" s="15"/>
      <c r="G44" s="15"/>
    </row>
  </sheetData>
  <sheetProtection formatCells="0" formatColumns="0" formatRows="0" insertRows="0" autoFilter="0"/>
  <mergeCells count="6">
    <mergeCell ref="A1:G1"/>
    <mergeCell ref="A43:G43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E28C01-6C13-4324-A9C5-5EB17A7F46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Administración. PML</cp:lastModifiedBy>
  <cp:revision/>
  <dcterms:created xsi:type="dcterms:W3CDTF">2012-12-11T20:48:19Z</dcterms:created>
  <dcterms:modified xsi:type="dcterms:W3CDTF">2026-01-23T03:41:02Z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